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esktop\新しいフォルダー\"/>
    </mc:Choice>
  </mc:AlternateContent>
  <bookViews>
    <workbookView xWindow="0" yWindow="0" windowWidth="20490" windowHeight="7770"/>
  </bookViews>
  <sheets>
    <sheet name="見積書 " sheetId="4" r:id="rId1"/>
  </sheets>
  <definedNames>
    <definedName name="_xlnm.Print_Area" localSheetId="0">'見積書 '!$A$1:$G$52</definedName>
  </definedNames>
  <calcPr calcId="162913" iterate="1"/>
</workbook>
</file>

<file path=xl/calcChain.xml><?xml version="1.0" encoding="utf-8"?>
<calcChain xmlns="http://schemas.openxmlformats.org/spreadsheetml/2006/main">
  <c r="G49" i="4" l="1"/>
  <c r="G48" i="4"/>
  <c r="G46" i="4"/>
  <c r="G33" i="4"/>
  <c r="G29" i="4"/>
  <c r="G24" i="4"/>
  <c r="G23" i="4"/>
  <c r="G22" i="4"/>
  <c r="G21" i="4"/>
  <c r="G25" i="4" s="1"/>
  <c r="F30" i="4" l="1"/>
  <c r="G30" i="4" s="1"/>
  <c r="F31" i="4"/>
  <c r="G31" i="4" s="1"/>
  <c r="F32" i="4" l="1"/>
  <c r="G32" i="4" s="1"/>
  <c r="F35" i="4" l="1"/>
  <c r="G35" i="4" s="1"/>
  <c r="F34" i="4" l="1"/>
  <c r="G34" i="4" s="1"/>
  <c r="G36" i="4" s="1"/>
  <c r="G51" i="4" s="1"/>
</calcChain>
</file>

<file path=xl/sharedStrings.xml><?xml version="1.0" encoding="utf-8"?>
<sst xmlns="http://schemas.openxmlformats.org/spreadsheetml/2006/main" count="100" uniqueCount="78">
  <si>
    <t>鳥取県知事　　平井　伸治　様</t>
    <rPh sb="0" eb="3">
      <t>トットリケン</t>
    </rPh>
    <rPh sb="3" eb="5">
      <t>チジ</t>
    </rPh>
    <rPh sb="7" eb="9">
      <t>ヒライ</t>
    </rPh>
    <rPh sb="10" eb="12">
      <t>シンジ</t>
    </rPh>
    <rPh sb="13" eb="14">
      <t>サマ</t>
    </rPh>
    <phoneticPr fontId="2"/>
  </si>
  <si>
    <t>商号又は名称</t>
    <rPh sb="0" eb="1">
      <t>ショウ</t>
    </rPh>
    <rPh sb="1" eb="2">
      <t>ゴウ</t>
    </rPh>
    <rPh sb="2" eb="3">
      <t>マタ</t>
    </rPh>
    <rPh sb="4" eb="6">
      <t>メイショウ</t>
    </rPh>
    <phoneticPr fontId="2"/>
  </si>
  <si>
    <t>住　　　　　　所</t>
    <rPh sb="0" eb="1">
      <t>ジュウ</t>
    </rPh>
    <rPh sb="7" eb="8">
      <t>ショ</t>
    </rPh>
    <phoneticPr fontId="2"/>
  </si>
  <si>
    <t>代 表 者 氏 名</t>
    <rPh sb="0" eb="1">
      <t>ダイ</t>
    </rPh>
    <rPh sb="2" eb="3">
      <t>オモテ</t>
    </rPh>
    <rPh sb="4" eb="5">
      <t>シャ</t>
    </rPh>
    <rPh sb="6" eb="7">
      <t>シ</t>
    </rPh>
    <rPh sb="8" eb="9">
      <t>メイ</t>
    </rPh>
    <phoneticPr fontId="2"/>
  </si>
  <si>
    <t>入　札　書　（第　　　回）</t>
    <rPh sb="0" eb="1">
      <t>イ</t>
    </rPh>
    <rPh sb="2" eb="3">
      <t>サツ</t>
    </rPh>
    <rPh sb="4" eb="5">
      <t>ショ</t>
    </rPh>
    <rPh sb="7" eb="8">
      <t>ダイ</t>
    </rPh>
    <rPh sb="11" eb="12">
      <t>カイ</t>
    </rPh>
    <phoneticPr fontId="2"/>
  </si>
  <si>
    <t>入札金額</t>
    <rPh sb="0" eb="2">
      <t>ニュウサツ</t>
    </rPh>
    <rPh sb="2" eb="4">
      <t>キンガク</t>
    </rPh>
    <phoneticPr fontId="2"/>
  </si>
  <si>
    <t>件名</t>
    <rPh sb="0" eb="2">
      <t>ケンメイ</t>
    </rPh>
    <phoneticPr fontId="2"/>
  </si>
  <si>
    <t>金　　　　　　　　　　　　　　　　　　　　　円</t>
    <rPh sb="0" eb="1">
      <t>キン</t>
    </rPh>
    <rPh sb="22" eb="23">
      <t>エン</t>
    </rPh>
    <phoneticPr fontId="2"/>
  </si>
  <si>
    <t>鳥取県会計規則（昭和３９年鳥取県規則第１１号）、仕様書、現場等を熟覧のうえ、次のとおり入札します。</t>
    <rPh sb="0" eb="3">
      <t>トットリケン</t>
    </rPh>
    <rPh sb="3" eb="5">
      <t>カイケイ</t>
    </rPh>
    <rPh sb="5" eb="7">
      <t>キソク</t>
    </rPh>
    <rPh sb="8" eb="10">
      <t>ショウワ</t>
    </rPh>
    <rPh sb="12" eb="13">
      <t>ネン</t>
    </rPh>
    <rPh sb="13" eb="16">
      <t>トットリケン</t>
    </rPh>
    <rPh sb="16" eb="18">
      <t>キソク</t>
    </rPh>
    <rPh sb="18" eb="19">
      <t>ダイ</t>
    </rPh>
    <rPh sb="21" eb="22">
      <t>ゴウ</t>
    </rPh>
    <rPh sb="24" eb="27">
      <t>シヨウショ</t>
    </rPh>
    <rPh sb="28" eb="30">
      <t>ゲンバ</t>
    </rPh>
    <rPh sb="30" eb="31">
      <t>トウ</t>
    </rPh>
    <rPh sb="32" eb="34">
      <t>ジュクラン</t>
    </rPh>
    <rPh sb="38" eb="39">
      <t>ツギ</t>
    </rPh>
    <rPh sb="43" eb="45">
      <t>ニュウサツ</t>
    </rPh>
    <phoneticPr fontId="2"/>
  </si>
  <si>
    <t>令和　　　　年　　　　月　　　　日</t>
    <rPh sb="0" eb="2">
      <t>レイワ</t>
    </rPh>
    <rPh sb="6" eb="7">
      <t>ネン</t>
    </rPh>
    <rPh sb="11" eb="12">
      <t>ガツ</t>
    </rPh>
    <rPh sb="16" eb="17">
      <t>ニチ</t>
    </rPh>
    <phoneticPr fontId="2"/>
  </si>
  <si>
    <t>様式第4号</t>
    <rPh sb="0" eb="2">
      <t>ヨウシキ</t>
    </rPh>
    <rPh sb="2" eb="3">
      <t>ダイ</t>
    </rPh>
    <rPh sb="4" eb="5">
      <t>ゴウ</t>
    </rPh>
    <phoneticPr fontId="2"/>
  </si>
  <si>
    <r>
      <t>（１）</t>
    </r>
    <r>
      <rPr>
        <sz val="11"/>
        <rFont val="ＭＳ 明朝"/>
        <family val="1"/>
        <charset val="128"/>
      </rPr>
      <t>支援基地管理</t>
    </r>
  </si>
  <si>
    <t>名称</t>
  </si>
  <si>
    <t>予定数量</t>
  </si>
  <si>
    <t>単位</t>
  </si>
  <si>
    <t>備考</t>
  </si>
  <si>
    <t>警備</t>
  </si>
  <si>
    <t>カメラ・センサー等による24時間警備</t>
  </si>
  <si>
    <t>月</t>
  </si>
  <si>
    <t>半年点検</t>
  </si>
  <si>
    <t>回</t>
  </si>
  <si>
    <t>１年点検</t>
  </si>
  <si>
    <t>設備点検</t>
  </si>
  <si>
    <t>照明設備の点検</t>
  </si>
  <si>
    <t>（２）資機材の輸送</t>
  </si>
  <si>
    <t>出動</t>
  </si>
  <si>
    <t>日</t>
  </si>
  <si>
    <t>輸送</t>
  </si>
  <si>
    <t>時間</t>
  </si>
  <si>
    <t>※輸送時間等、時間に応じて支払うものについては記録を適切に残すこと。</t>
  </si>
  <si>
    <t>（３）資機材の点検</t>
  </si>
  <si>
    <t>【コンテナ】</t>
  </si>
  <si>
    <t>詳細点検</t>
  </si>
  <si>
    <t>【発電機】</t>
  </si>
  <si>
    <t>定期点検</t>
  </si>
  <si>
    <t>単価</t>
    <rPh sb="0" eb="2">
      <t>タンカ</t>
    </rPh>
    <phoneticPr fontId="2"/>
  </si>
  <si>
    <t>単位</t>
    <rPh sb="0" eb="2">
      <t>タンイ</t>
    </rPh>
    <phoneticPr fontId="2"/>
  </si>
  <si>
    <t>台</t>
    <rPh sb="0" eb="1">
      <t>ダイ</t>
    </rPh>
    <phoneticPr fontId="2"/>
  </si>
  <si>
    <t>基</t>
    <rPh sb="0" eb="1">
      <t>キ</t>
    </rPh>
    <phoneticPr fontId="2"/>
  </si>
  <si>
    <t>内容</t>
    <rPh sb="0" eb="2">
      <t>ナイヨウ</t>
    </rPh>
    <phoneticPr fontId="2"/>
  </si>
  <si>
    <t>積み卸し費</t>
    <phoneticPr fontId="2"/>
  </si>
  <si>
    <t>作業費</t>
    <rPh sb="0" eb="2">
      <t>サギョウ</t>
    </rPh>
    <rPh sb="2" eb="3">
      <t>ヒ</t>
    </rPh>
    <phoneticPr fontId="2"/>
  </si>
  <si>
    <t>クレーン</t>
    <phoneticPr fontId="2"/>
  </si>
  <si>
    <t>２０フィートコンテナ</t>
    <phoneticPr fontId="2"/>
  </si>
  <si>
    <t>１０フィートコンテナ</t>
    <phoneticPr fontId="2"/>
  </si>
  <si>
    <t>時間・台</t>
    <rPh sb="0" eb="2">
      <t>ジカン</t>
    </rPh>
    <rPh sb="3" eb="4">
      <t>ダイ</t>
    </rPh>
    <phoneticPr fontId="2"/>
  </si>
  <si>
    <t>コンテナ輸送実時間</t>
    <rPh sb="4" eb="6">
      <t>ユソウ</t>
    </rPh>
    <phoneticPr fontId="2"/>
  </si>
  <si>
    <t>清掃</t>
    <rPh sb="0" eb="2">
      <t>セイソウ</t>
    </rPh>
    <phoneticPr fontId="2"/>
  </si>
  <si>
    <t>時間</t>
    <rPh sb="0" eb="2">
      <t>ジカン</t>
    </rPh>
    <phoneticPr fontId="2"/>
  </si>
  <si>
    <t xml:space="preserve">【初日(往路2時間+復路2時間)+別日(往路2時間+復路2時間)】×5台×2回
※20ﾌｨｰﾄｺﾝﾃﾅ用車両2台､10ﾌｨｰﾄｺﾝﾃﾅ用車両5台使用すると考えている
</t>
    <phoneticPr fontId="2"/>
  </si>
  <si>
    <t xml:space="preserve">【初日(積載1.5時間+積み卸し1.5時間)×1台+別日(積載1.5時間+積み卸し1.5時間)×1台】×2回
+清掃2回分(5.5時間)
</t>
    <phoneticPr fontId="2"/>
  </si>
  <si>
    <t xml:space="preserve">(初日【往路(2時間)+復路(2時間)】+
別日【往路(2時間)+復路(時間2時間)】+清掃(2.75時間)+積み卸し(初日(3時間)+別日(3時間))×3台×2回
※10ﾌｨｰﾄｺﾝﾃﾅ2基につき1台の車両をﾁｬｰﾀｰすると考えている
</t>
    <phoneticPr fontId="2"/>
  </si>
  <si>
    <t xml:space="preserve">(往路1日+復路1日)×2回想定
</t>
    <phoneticPr fontId="2"/>
  </si>
  <si>
    <t xml:space="preserve">【初日(積載時間1.5時間+積み卸し時間1.5時間)+別日(積載時間1.5時間+積み卸し時間1.5時間)】
×2回
</t>
    <phoneticPr fontId="2"/>
  </si>
  <si>
    <t xml:space="preserve">(清掃1基に15分を想定)×(20ﾌｨｰﾄｺﾝﾃﾅ2基+10ﾌｨｰﾄｺﾝﾃﾅ9基)×2回
※支援基地にｺﾝﾃﾅを戻す際には､底面の泥などをはらい落とした上で保管するためその時間を見込んでいます
</t>
    <phoneticPr fontId="2"/>
  </si>
  <si>
    <t xml:space="preserve">(初日【往路(2時間)+復路(2時間)】+
別日【往路(2時間)+復路(時間2時間)】+清掃(2.75時間)+積み卸し(初日(3時間)+別日(3時間))×2台×2回
※20ﾌｨｰﾄｺﾝﾃﾅ1基につき1台の車両をﾁｬｰﾀｰすると考えている
</t>
    <phoneticPr fontId="2"/>
  </si>
  <si>
    <t>※クレーン車は出発地、到着地のそれぞれでチャーターすることを想定している。</t>
  </si>
  <si>
    <r>
      <t>※チャーター費は３基毎に</t>
    </r>
    <r>
      <rPr>
        <sz val="10.5"/>
        <rFont val="Century"/>
        <family val="1"/>
      </rPr>
      <t>1</t>
    </r>
    <r>
      <rPr>
        <sz val="10.5"/>
        <rFont val="ＭＳ 明朝"/>
        <family val="1"/>
        <charset val="128"/>
      </rPr>
      <t>台車両が必要と想定しているため、例えば１基の輸送の場合でも３基分の金額を支払うものとする。</t>
    </r>
  </si>
  <si>
    <r>
      <t>※資機材の輸送は</t>
    </r>
    <r>
      <rPr>
        <sz val="10.5"/>
        <rFont val="Century"/>
        <family val="1"/>
      </rPr>
      <t>20</t>
    </r>
    <r>
      <rPr>
        <sz val="10.5"/>
        <rFont val="ＭＳ 明朝"/>
        <family val="1"/>
        <charset val="128"/>
      </rPr>
      <t>フィートコンテナ２基及び</t>
    </r>
    <r>
      <rPr>
        <sz val="10.5"/>
        <rFont val="Century"/>
        <family val="1"/>
      </rPr>
      <t>10</t>
    </r>
    <r>
      <rPr>
        <sz val="10.5"/>
        <rFont val="ＭＳ 明朝"/>
        <family val="1"/>
        <charset val="128"/>
      </rPr>
      <t>フィートコンテナ９基を目的地に運び、別日にこれらのコンテナを回収する作業を２回するとして設定している。</t>
    </r>
  </si>
  <si>
    <t>※輸送先は、県が設定している避難退域時検査会場を予定している。</t>
  </si>
  <si>
    <t>金額</t>
    <rPh sb="0" eb="2">
      <t>キンガク</t>
    </rPh>
    <phoneticPr fontId="2"/>
  </si>
  <si>
    <t>小計</t>
    <rPh sb="0" eb="2">
      <t>ショウケイ</t>
    </rPh>
    <phoneticPr fontId="2"/>
  </si>
  <si>
    <t>令和５年度原子力防災支援基地運営業務</t>
    <rPh sb="0" eb="2">
      <t>レイワ</t>
    </rPh>
    <rPh sb="3" eb="5">
      <t>ネンド</t>
    </rPh>
    <rPh sb="5" eb="8">
      <t>ゲンシリョク</t>
    </rPh>
    <rPh sb="8" eb="10">
      <t>ボウサイ</t>
    </rPh>
    <rPh sb="10" eb="12">
      <t>シエン</t>
    </rPh>
    <rPh sb="12" eb="14">
      <t>キチ</t>
    </rPh>
    <rPh sb="14" eb="16">
      <t>ウンエイ</t>
    </rPh>
    <rPh sb="16" eb="18">
      <t>ギョウム</t>
    </rPh>
    <phoneticPr fontId="2"/>
  </si>
  <si>
    <t>（１）～（３）の小計の合計</t>
    <rPh sb="8" eb="10">
      <t>ショウケイ</t>
    </rPh>
    <rPh sb="11" eb="13">
      <t>ゴウケイ</t>
    </rPh>
    <phoneticPr fontId="2"/>
  </si>
  <si>
    <t>チャーター費（２０フィートコンテナ）</t>
    <phoneticPr fontId="2"/>
  </si>
  <si>
    <t>チャーター費（１０フィートコンテナ）</t>
    <phoneticPr fontId="2"/>
  </si>
  <si>
    <t>チャーター費（クレーン）</t>
    <rPh sb="5" eb="6">
      <t>ヒ</t>
    </rPh>
    <phoneticPr fontId="2"/>
  </si>
  <si>
    <t>清掃</t>
    <rPh sb="0" eb="2">
      <t>セイソウ</t>
    </rPh>
    <phoneticPr fontId="2"/>
  </si>
  <si>
    <t>消防法に基づく機器点検（半年点検）</t>
    <rPh sb="7" eb="9">
      <t>キキ</t>
    </rPh>
    <rPh sb="12" eb="14">
      <t>ハントシ</t>
    </rPh>
    <rPh sb="14" eb="16">
      <t>テンケン</t>
    </rPh>
    <phoneticPr fontId="2"/>
  </si>
  <si>
    <t>消防法に基づく総合点検（１年点検）</t>
    <rPh sb="7" eb="9">
      <t>ソウゴウ</t>
    </rPh>
    <rPh sb="9" eb="11">
      <t>テンケン</t>
    </rPh>
    <rPh sb="13" eb="14">
      <t>ネン</t>
    </rPh>
    <rPh sb="14" eb="16">
      <t>テンケン</t>
    </rPh>
    <phoneticPr fontId="2"/>
  </si>
  <si>
    <t>合計</t>
    <rPh sb="0" eb="2">
      <t>ゴウケイ</t>
    </rPh>
    <phoneticPr fontId="2"/>
  </si>
  <si>
    <t>【内訳】</t>
    <rPh sb="1" eb="3">
      <t>ウチワケ</t>
    </rPh>
    <phoneticPr fontId="2"/>
  </si>
  <si>
    <t>※この金額を入札金額欄に記載すること↑　　　　　</t>
    <rPh sb="3" eb="5">
      <t>キンガク</t>
    </rPh>
    <rPh sb="6" eb="8">
      <t>ニュウサツ</t>
    </rPh>
    <rPh sb="8" eb="11">
      <t>キンガクラン</t>
    </rPh>
    <rPh sb="12" eb="14">
      <t>キサイ</t>
    </rPh>
    <phoneticPr fontId="2"/>
  </si>
  <si>
    <t>氏　　　　　　名</t>
    <rPh sb="0" eb="1">
      <t>シ</t>
    </rPh>
    <rPh sb="7" eb="8">
      <t>ナ</t>
    </rPh>
    <phoneticPr fontId="2"/>
  </si>
  <si>
    <t>　　　　　　　　　　　　　　　　代理人　</t>
    <rPh sb="16" eb="19">
      <t>ダイリニン</t>
    </rPh>
    <phoneticPr fontId="2"/>
  </si>
  <si>
    <t>入札者　</t>
    <rPh sb="0" eb="3">
      <t>ニュウサツシャ</t>
    </rPh>
    <phoneticPr fontId="2"/>
  </si>
  <si>
    <t>※単価には税抜き金額を記載すること。</t>
    <phoneticPr fontId="2"/>
  </si>
  <si>
    <t>案件名称</t>
    <rPh sb="0" eb="2">
      <t>アンケン</t>
    </rPh>
    <rPh sb="2" eb="4">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</si>
</sst>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u/>
      <sz val="8.25"/>
      <color indexed="12"/>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b/>
      <sz val="18"/>
      <name val="ＭＳ Ｐゴシック"/>
      <family val="3"/>
      <charset val="128"/>
    </font>
    <font>
      <u/>
      <sz val="12"/>
      <name val="ＭＳ Ｐゴシック"/>
      <family val="3"/>
      <charset val="128"/>
    </font>
    <font>
      <sz val="10.5"/>
      <name val="Century"/>
      <family val="1"/>
    </font>
    <font>
      <sz val="10.5"/>
      <name val="ＭＳ 明朝"/>
      <family val="1"/>
      <charset val="128"/>
    </font>
    <font>
      <sz val="11"/>
      <name val="ＭＳ 明朝"/>
      <family val="1"/>
      <charset val="128"/>
    </font>
    <font>
      <sz val="10"/>
      <name val="Century"/>
      <family val="1"/>
    </font>
    <font>
      <b/>
      <sz val="12"/>
      <name val="ＭＳ 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5" fillId="0" borderId="0" xfId="0" applyFont="1" applyAlignment="1">
      <alignment horizontal="centerContinuous" vertical="center"/>
    </xf>
    <xf numFmtId="0" fontId="4" fillId="0" borderId="0" xfId="0" applyFont="1" applyProtection="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Fill="1" applyProtection="1">
      <alignment vertical="center"/>
      <protection hidden="1"/>
    </xf>
    <xf numFmtId="0" fontId="4" fillId="0" borderId="0" xfId="0" applyFont="1" applyFill="1" applyAlignment="1">
      <alignment horizontal="center" vertical="center"/>
    </xf>
    <xf numFmtId="0" fontId="4" fillId="0" borderId="0" xfId="0" applyNumberFormat="1" applyFont="1" applyFill="1" applyAlignment="1">
      <alignment horizontal="left" vertical="center"/>
    </xf>
    <xf numFmtId="0" fontId="4" fillId="0" borderId="0" xfId="0" applyFont="1" applyFill="1" applyAlignment="1">
      <alignment vertical="center"/>
    </xf>
    <xf numFmtId="49" fontId="4"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left" vertical="center"/>
      <protection hidden="1"/>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5" fillId="0" borderId="0" xfId="0" applyFont="1">
      <alignment vertical="center"/>
    </xf>
    <xf numFmtId="49" fontId="4" fillId="0" borderId="0" xfId="0" applyNumberFormat="1" applyFont="1" applyFill="1" applyAlignment="1" applyProtection="1">
      <alignment horizontal="right" vertical="center"/>
      <protection locked="0"/>
    </xf>
    <xf numFmtId="0" fontId="4" fillId="0" borderId="0" xfId="0" applyFont="1" applyBorder="1" applyAlignment="1" applyProtection="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Protection="1">
      <alignment vertical="center"/>
      <protection hidden="1"/>
    </xf>
    <xf numFmtId="0" fontId="8" fillId="0" borderId="0" xfId="1" applyFont="1" applyFill="1" applyAlignment="1" applyProtection="1">
      <alignment vertical="center"/>
    </xf>
    <xf numFmtId="0" fontId="10" fillId="0" borderId="0" xfId="0" applyFont="1" applyAlignment="1">
      <alignment horizontal="justify"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left" vertical="center"/>
    </xf>
    <xf numFmtId="0" fontId="10" fillId="0" borderId="5" xfId="0" applyFont="1" applyBorder="1" applyAlignment="1">
      <alignment horizontal="left" vertical="center" wrapText="1"/>
    </xf>
    <xf numFmtId="0" fontId="10" fillId="0" borderId="5" xfId="0" applyFont="1" applyBorder="1" applyAlignment="1">
      <alignment horizontal="right" vertical="center"/>
    </xf>
    <xf numFmtId="0" fontId="10" fillId="0" borderId="5" xfId="0" applyFont="1" applyBorder="1" applyAlignment="1">
      <alignment horizontal="center" vertical="center"/>
    </xf>
    <xf numFmtId="0" fontId="12" fillId="0" borderId="5" xfId="0" applyFont="1" applyBorder="1">
      <alignment vertical="center"/>
    </xf>
    <xf numFmtId="0" fontId="10" fillId="0" borderId="5" xfId="0" applyFont="1" applyBorder="1" applyAlignment="1">
      <alignment horizontal="left" vertical="center"/>
    </xf>
    <xf numFmtId="0" fontId="9" fillId="0" borderId="0" xfId="0" applyFont="1" applyAlignment="1">
      <alignment horizontal="left" vertical="center" indent="1"/>
    </xf>
    <xf numFmtId="0" fontId="10" fillId="0" borderId="0" xfId="0" applyFont="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wrapText="1"/>
    </xf>
    <xf numFmtId="0" fontId="10" fillId="0" borderId="8" xfId="0" applyFont="1" applyBorder="1" applyAlignment="1">
      <alignment horizontal="left" vertical="center"/>
    </xf>
    <xf numFmtId="0" fontId="10" fillId="0" borderId="8" xfId="0" applyFont="1" applyBorder="1" applyAlignment="1">
      <alignment horizontal="right" vertical="center"/>
    </xf>
    <xf numFmtId="0" fontId="10" fillId="0" borderId="11" xfId="0" applyFont="1" applyBorder="1" applyAlignment="1">
      <alignment horizontal="left" vertical="center"/>
    </xf>
    <xf numFmtId="0" fontId="0" fillId="0" borderId="0" xfId="0" applyFont="1">
      <alignment vertical="center"/>
    </xf>
    <xf numFmtId="0" fontId="0" fillId="0" borderId="15" xfId="0" applyFont="1" applyBorder="1" applyAlignment="1">
      <alignment vertical="center"/>
    </xf>
    <xf numFmtId="38" fontId="10" fillId="0" borderId="5" xfId="3" applyFont="1" applyBorder="1" applyAlignment="1">
      <alignment horizontal="center" vertical="center"/>
    </xf>
    <xf numFmtId="38" fontId="10" fillId="0" borderId="11" xfId="0" applyNumberFormat="1" applyFont="1" applyBorder="1" applyAlignment="1">
      <alignment horizontal="center" vertical="center"/>
    </xf>
    <xf numFmtId="38" fontId="10" fillId="0" borderId="11" xfId="3" applyFont="1" applyBorder="1" applyAlignment="1">
      <alignment horizontal="center" vertical="center"/>
    </xf>
    <xf numFmtId="38" fontId="10" fillId="0" borderId="8" xfId="3" applyFont="1" applyBorder="1" applyAlignment="1">
      <alignment horizontal="center" vertical="center"/>
    </xf>
    <xf numFmtId="38" fontId="4" fillId="0" borderId="0" xfId="3" applyFont="1">
      <alignment vertical="center"/>
    </xf>
    <xf numFmtId="38" fontId="10" fillId="0" borderId="14" xfId="3" applyFont="1" applyBorder="1" applyAlignment="1">
      <alignment horizontal="center" vertical="center"/>
    </xf>
    <xf numFmtId="38" fontId="10" fillId="2" borderId="5" xfId="3" applyFont="1" applyFill="1" applyBorder="1" applyAlignment="1">
      <alignment horizontal="center" vertical="center"/>
    </xf>
    <xf numFmtId="38" fontId="10" fillId="2" borderId="8" xfId="3" applyFont="1" applyFill="1" applyBorder="1" applyAlignment="1">
      <alignment horizontal="center"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left" vertical="center"/>
    </xf>
    <xf numFmtId="0" fontId="13" fillId="0" borderId="0" xfId="0" applyFont="1" applyBorder="1" applyAlignment="1">
      <alignment horizontal="left" vertical="center"/>
    </xf>
    <xf numFmtId="0" fontId="10" fillId="0" borderId="0" xfId="0" applyFont="1">
      <alignment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right" vertical="center"/>
    </xf>
  </cellXfs>
  <cellStyles count="4">
    <cellStyle name="ハイパーリンク" xfId="1" builtinId="8"/>
    <cellStyle name="桁区切り" xfId="3"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abSelected="1" view="pageBreakPreview" zoomScaleNormal="75" zoomScaleSheetLayoutView="100" workbookViewId="0">
      <selection activeCell="G15" sqref="A1:XFD1048576"/>
    </sheetView>
  </sheetViews>
  <sheetFormatPr defaultColWidth="9" defaultRowHeight="14.25" x14ac:dyDescent="0.15"/>
  <cols>
    <col min="1" max="1" width="4.75" style="3" bestFit="1" customWidth="1"/>
    <col min="2" max="2" width="46.5" style="3" customWidth="1"/>
    <col min="3" max="3" width="35.125" style="3" hidden="1" customWidth="1"/>
    <col min="4" max="4" width="33.5" style="3" customWidth="1"/>
    <col min="5" max="5" width="30.375" style="3" customWidth="1"/>
    <col min="6" max="6" width="18.375" style="3" customWidth="1"/>
    <col min="7" max="7" width="20.375" style="3" customWidth="1"/>
    <col min="8" max="8" width="107" style="3" hidden="1" customWidth="1"/>
    <col min="9" max="9" width="95.5" style="3" customWidth="1"/>
    <col min="10" max="10" width="21.375" style="3" customWidth="1"/>
    <col min="11" max="11" width="4.5" style="3" customWidth="1"/>
    <col min="12" max="12" width="11" style="3" customWidth="1"/>
    <col min="13" max="13" width="12.125" style="3" customWidth="1"/>
    <col min="14" max="14" width="13.625" style="3" customWidth="1"/>
    <col min="15" max="15" width="21.375" style="3" customWidth="1"/>
    <col min="16" max="16384" width="9" style="3"/>
  </cols>
  <sheetData>
    <row r="1" spans="1:15" x14ac:dyDescent="0.15">
      <c r="A1" s="2" t="s">
        <v>10</v>
      </c>
      <c r="B1" s="20"/>
    </row>
    <row r="2" spans="1:15" s="15" customFormat="1" ht="21" x14ac:dyDescent="0.15">
      <c r="A2" s="48" t="s">
        <v>4</v>
      </c>
      <c r="B2" s="48"/>
      <c r="C2" s="48"/>
      <c r="D2" s="48"/>
      <c r="E2" s="48"/>
      <c r="F2" s="48"/>
      <c r="G2" s="48"/>
      <c r="H2" s="1"/>
      <c r="I2" s="1"/>
      <c r="J2" s="1"/>
    </row>
    <row r="3" spans="1:15" ht="13.5" customHeight="1" x14ac:dyDescent="0.15">
      <c r="A3" s="4"/>
      <c r="B3" s="5"/>
      <c r="C3" s="6"/>
      <c r="D3" s="7"/>
      <c r="E3" s="7"/>
      <c r="F3" s="7"/>
      <c r="G3" s="7"/>
      <c r="H3" s="7"/>
      <c r="I3" s="7"/>
      <c r="J3" s="13"/>
    </row>
    <row r="4" spans="1:15" x14ac:dyDescent="0.15">
      <c r="A4" s="4"/>
      <c r="B4" s="5" t="s">
        <v>0</v>
      </c>
      <c r="C4" s="8"/>
      <c r="D4" s="9"/>
      <c r="E4" s="7"/>
      <c r="F4" s="7"/>
      <c r="G4" s="5"/>
      <c r="H4" s="10"/>
      <c r="I4" s="7"/>
      <c r="J4" s="9"/>
      <c r="L4" s="5"/>
      <c r="M4" s="10"/>
      <c r="N4" s="7"/>
      <c r="O4" s="9"/>
    </row>
    <row r="5" spans="1:15" x14ac:dyDescent="0.15">
      <c r="A5" s="4"/>
      <c r="B5" s="5"/>
      <c r="C5" s="5"/>
      <c r="D5" s="9"/>
      <c r="E5" s="7"/>
      <c r="F5" s="7"/>
      <c r="G5" s="5"/>
      <c r="H5" s="10"/>
      <c r="I5" s="7"/>
      <c r="J5" s="9"/>
      <c r="L5" s="5"/>
      <c r="M5" s="10"/>
      <c r="N5" s="7"/>
      <c r="O5" s="9"/>
    </row>
    <row r="6" spans="1:15" x14ac:dyDescent="0.15">
      <c r="A6" s="4"/>
      <c r="B6" s="5" t="s">
        <v>8</v>
      </c>
      <c r="C6" s="11"/>
      <c r="D6" s="9"/>
      <c r="E6" s="7"/>
      <c r="F6" s="7"/>
      <c r="G6" s="5"/>
      <c r="H6" s="10"/>
      <c r="I6" s="10"/>
      <c r="J6" s="12"/>
      <c r="L6" s="5"/>
      <c r="M6" s="10"/>
      <c r="N6" s="10"/>
      <c r="O6" s="12"/>
    </row>
    <row r="7" spans="1:15" x14ac:dyDescent="0.15">
      <c r="B7" s="5"/>
      <c r="C7" s="12"/>
      <c r="D7" s="5"/>
      <c r="E7" s="7"/>
      <c r="F7" s="7"/>
      <c r="G7" s="5"/>
      <c r="H7" s="10"/>
      <c r="I7" s="10"/>
      <c r="J7" s="12"/>
      <c r="L7" s="5"/>
      <c r="M7" s="10"/>
      <c r="N7" s="10"/>
      <c r="O7" s="12"/>
    </row>
    <row r="8" spans="1:15" x14ac:dyDescent="0.15">
      <c r="B8" s="12" t="s">
        <v>9</v>
      </c>
      <c r="C8" s="21"/>
      <c r="D8" s="5"/>
      <c r="E8" s="7"/>
      <c r="F8" s="7"/>
      <c r="G8" s="5"/>
      <c r="H8" s="10"/>
      <c r="I8" s="10"/>
      <c r="J8" s="12"/>
      <c r="L8" s="5"/>
      <c r="M8" s="10"/>
      <c r="N8" s="10"/>
      <c r="O8" s="12"/>
    </row>
    <row r="9" spans="1:15" ht="25.5" customHeight="1" x14ac:dyDescent="0.15">
      <c r="B9" s="12"/>
      <c r="C9" s="12"/>
      <c r="D9" s="13" t="s">
        <v>75</v>
      </c>
      <c r="E9" s="5" t="s">
        <v>2</v>
      </c>
      <c r="F9" s="5"/>
      <c r="H9" s="10"/>
      <c r="I9" s="10"/>
      <c r="J9" s="12"/>
      <c r="L9" s="5"/>
      <c r="M9" s="10"/>
      <c r="N9" s="10"/>
      <c r="O9" s="12"/>
    </row>
    <row r="10" spans="1:15" ht="25.5" customHeight="1" x14ac:dyDescent="0.15">
      <c r="B10" s="12"/>
      <c r="C10" s="12"/>
      <c r="D10" s="5"/>
      <c r="E10" s="5" t="s">
        <v>1</v>
      </c>
      <c r="F10" s="5"/>
      <c r="H10" s="10"/>
      <c r="I10" s="10"/>
      <c r="J10" s="12"/>
      <c r="L10" s="5"/>
      <c r="M10" s="10"/>
      <c r="N10" s="10"/>
      <c r="O10" s="12"/>
    </row>
    <row r="11" spans="1:15" ht="25.5" customHeight="1" x14ac:dyDescent="0.15">
      <c r="B11" s="12"/>
      <c r="C11" s="12"/>
      <c r="D11" s="5"/>
      <c r="E11" s="5" t="s">
        <v>3</v>
      </c>
      <c r="F11" s="5"/>
      <c r="H11" s="16"/>
      <c r="I11" s="10"/>
      <c r="J11" s="7"/>
      <c r="L11" s="5"/>
      <c r="M11" s="10"/>
      <c r="N11" s="10"/>
      <c r="O11" s="12"/>
    </row>
    <row r="12" spans="1:15" ht="29.25" customHeight="1" x14ac:dyDescent="0.15">
      <c r="B12" s="12"/>
      <c r="C12" s="12"/>
      <c r="D12" s="13" t="s">
        <v>74</v>
      </c>
      <c r="E12" s="5" t="s">
        <v>2</v>
      </c>
      <c r="F12" s="5"/>
      <c r="H12" s="16"/>
      <c r="I12" s="10"/>
      <c r="J12" s="7"/>
      <c r="L12" s="5"/>
      <c r="M12" s="10"/>
      <c r="N12" s="10"/>
      <c r="O12" s="12"/>
    </row>
    <row r="13" spans="1:15" ht="29.25" customHeight="1" x14ac:dyDescent="0.15">
      <c r="E13" s="3" t="s">
        <v>73</v>
      </c>
      <c r="I13" s="14"/>
    </row>
    <row r="14" spans="1:15" ht="31.5" customHeight="1" x14ac:dyDescent="0.15">
      <c r="A14" s="17"/>
      <c r="C14" s="19" t="s">
        <v>6</v>
      </c>
      <c r="D14" s="19" t="s">
        <v>77</v>
      </c>
      <c r="E14" s="49" t="s">
        <v>62</v>
      </c>
      <c r="F14" s="50"/>
    </row>
    <row r="15" spans="1:15" ht="31.5" customHeight="1" x14ac:dyDescent="0.15">
      <c r="A15" s="17"/>
      <c r="B15" s="18"/>
      <c r="C15" s="19" t="s">
        <v>5</v>
      </c>
      <c r="D15" s="19" t="s">
        <v>5</v>
      </c>
      <c r="E15" s="49" t="s">
        <v>7</v>
      </c>
      <c r="F15" s="50"/>
    </row>
    <row r="16" spans="1:15" ht="31.5" customHeight="1" x14ac:dyDescent="0.15">
      <c r="A16" s="17"/>
      <c r="B16" s="18"/>
      <c r="C16" s="18"/>
      <c r="D16" s="18"/>
      <c r="E16" s="18"/>
    </row>
    <row r="17" spans="2:8" x14ac:dyDescent="0.15">
      <c r="B17" s="55" t="s">
        <v>71</v>
      </c>
    </row>
    <row r="18" spans="2:8" x14ac:dyDescent="0.15">
      <c r="E18" s="56" t="s">
        <v>76</v>
      </c>
    </row>
    <row r="19" spans="2:8" ht="15" thickBot="1" x14ac:dyDescent="0.2">
      <c r="B19" s="54" t="s">
        <v>11</v>
      </c>
      <c r="C19" s="54"/>
      <c r="D19" s="38"/>
      <c r="E19" s="38"/>
      <c r="F19" s="38"/>
    </row>
    <row r="20" spans="2:8" ht="15" thickBot="1" x14ac:dyDescent="0.2">
      <c r="B20" s="23" t="s">
        <v>12</v>
      </c>
      <c r="C20" s="24" t="s">
        <v>39</v>
      </c>
      <c r="D20" s="24" t="s">
        <v>14</v>
      </c>
      <c r="E20" s="24" t="s">
        <v>35</v>
      </c>
      <c r="F20" s="24" t="s">
        <v>13</v>
      </c>
      <c r="G20" s="24" t="s">
        <v>60</v>
      </c>
      <c r="H20" s="24" t="s">
        <v>15</v>
      </c>
    </row>
    <row r="21" spans="2:8" ht="15.75" thickTop="1" thickBot="1" x14ac:dyDescent="0.2">
      <c r="B21" s="25" t="s">
        <v>16</v>
      </c>
      <c r="C21" s="26" t="s">
        <v>17</v>
      </c>
      <c r="D21" s="28" t="s">
        <v>18</v>
      </c>
      <c r="E21" s="46"/>
      <c r="F21" s="27">
        <v>12</v>
      </c>
      <c r="G21" s="40">
        <f>E21*F21</f>
        <v>0</v>
      </c>
      <c r="H21" s="29"/>
    </row>
    <row r="22" spans="2:8" ht="15" thickBot="1" x14ac:dyDescent="0.2">
      <c r="B22" s="25" t="s">
        <v>68</v>
      </c>
      <c r="C22" s="26" t="s">
        <v>19</v>
      </c>
      <c r="D22" s="28" t="s">
        <v>20</v>
      </c>
      <c r="E22" s="46"/>
      <c r="F22" s="27">
        <v>1</v>
      </c>
      <c r="G22" s="40">
        <f>E22*F22</f>
        <v>0</v>
      </c>
      <c r="H22" s="30"/>
    </row>
    <row r="23" spans="2:8" ht="15" thickBot="1" x14ac:dyDescent="0.2">
      <c r="B23" s="25" t="s">
        <v>69</v>
      </c>
      <c r="C23" s="26" t="s">
        <v>21</v>
      </c>
      <c r="D23" s="28" t="s">
        <v>20</v>
      </c>
      <c r="E23" s="46"/>
      <c r="F23" s="27">
        <v>1</v>
      </c>
      <c r="G23" s="40">
        <f>E23*F23</f>
        <v>0</v>
      </c>
      <c r="H23" s="30"/>
    </row>
    <row r="24" spans="2:8" ht="15" thickBot="1" x14ac:dyDescent="0.2">
      <c r="B24" s="25" t="s">
        <v>22</v>
      </c>
      <c r="C24" s="26" t="s">
        <v>23</v>
      </c>
      <c r="D24" s="28" t="s">
        <v>20</v>
      </c>
      <c r="E24" s="46"/>
      <c r="F24" s="27">
        <v>1</v>
      </c>
      <c r="G24" s="40">
        <f>E24*F24</f>
        <v>0</v>
      </c>
      <c r="H24" s="30"/>
    </row>
    <row r="25" spans="2:8" ht="15.75" thickTop="1" thickBot="1" x14ac:dyDescent="0.2">
      <c r="B25" s="51" t="s">
        <v>61</v>
      </c>
      <c r="C25" s="52"/>
      <c r="D25" s="52"/>
      <c r="E25" s="52"/>
      <c r="F25" s="53"/>
      <c r="G25" s="41">
        <f>SUM(G21:G24)</f>
        <v>0</v>
      </c>
      <c r="H25" s="37"/>
    </row>
    <row r="26" spans="2:8" x14ac:dyDescent="0.15">
      <c r="B26" s="31"/>
      <c r="C26" s="38"/>
      <c r="D26" s="38"/>
      <c r="E26" s="38"/>
      <c r="F26" s="38"/>
      <c r="G26" s="38"/>
      <c r="H26" s="38"/>
    </row>
    <row r="27" spans="2:8" ht="15" thickBot="1" x14ac:dyDescent="0.2">
      <c r="B27" s="22" t="s">
        <v>24</v>
      </c>
      <c r="C27" s="38"/>
      <c r="D27" s="38"/>
      <c r="E27" s="38"/>
      <c r="F27" s="38"/>
      <c r="G27" s="38"/>
      <c r="H27" s="38"/>
    </row>
    <row r="28" spans="2:8" ht="15" thickBot="1" x14ac:dyDescent="0.2">
      <c r="B28" s="23" t="s">
        <v>12</v>
      </c>
      <c r="C28" s="24" t="s">
        <v>39</v>
      </c>
      <c r="D28" s="24" t="s">
        <v>14</v>
      </c>
      <c r="E28" s="24" t="s">
        <v>35</v>
      </c>
      <c r="F28" s="24" t="s">
        <v>13</v>
      </c>
      <c r="G28" s="24" t="s">
        <v>60</v>
      </c>
      <c r="H28" s="24" t="s">
        <v>15</v>
      </c>
    </row>
    <row r="29" spans="2:8" ht="27" thickTop="1" thickBot="1" x14ac:dyDescent="0.2">
      <c r="B29" s="25" t="s">
        <v>25</v>
      </c>
      <c r="C29" s="26"/>
      <c r="D29" s="28" t="s">
        <v>26</v>
      </c>
      <c r="E29" s="46"/>
      <c r="F29" s="27">
        <v>4</v>
      </c>
      <c r="G29" s="40">
        <f t="shared" ref="G29:G35" si="0">E29*F29</f>
        <v>0</v>
      </c>
      <c r="H29" s="26" t="s">
        <v>52</v>
      </c>
    </row>
    <row r="30" spans="2:8" ht="51.75" thickBot="1" x14ac:dyDescent="0.2">
      <c r="B30" s="25" t="s">
        <v>64</v>
      </c>
      <c r="C30" s="26" t="s">
        <v>43</v>
      </c>
      <c r="D30" s="28" t="s">
        <v>45</v>
      </c>
      <c r="E30" s="46"/>
      <c r="F30" s="27">
        <f>(2+2+2+2+2.75+6)*2*2</f>
        <v>67</v>
      </c>
      <c r="G30" s="40">
        <f t="shared" si="0"/>
        <v>0</v>
      </c>
      <c r="H30" s="26" t="s">
        <v>55</v>
      </c>
    </row>
    <row r="31" spans="2:8" ht="51.75" thickBot="1" x14ac:dyDescent="0.2">
      <c r="B31" s="25" t="s">
        <v>65</v>
      </c>
      <c r="C31" s="26" t="s">
        <v>44</v>
      </c>
      <c r="D31" s="28" t="s">
        <v>45</v>
      </c>
      <c r="E31" s="46"/>
      <c r="F31" s="27">
        <f>(2+2+2+2+2.75+6)*3*2</f>
        <v>100.5</v>
      </c>
      <c r="G31" s="40">
        <f t="shared" si="0"/>
        <v>0</v>
      </c>
      <c r="H31" s="26" t="s">
        <v>51</v>
      </c>
    </row>
    <row r="32" spans="2:8" ht="39" thickBot="1" x14ac:dyDescent="0.2">
      <c r="B32" s="25" t="s">
        <v>66</v>
      </c>
      <c r="C32" s="26" t="s">
        <v>42</v>
      </c>
      <c r="D32" s="28" t="s">
        <v>45</v>
      </c>
      <c r="E32" s="46"/>
      <c r="F32" s="27">
        <f>3*2*2+5.5</f>
        <v>17.5</v>
      </c>
      <c r="G32" s="40">
        <f t="shared" si="0"/>
        <v>0</v>
      </c>
      <c r="H32" s="26" t="s">
        <v>50</v>
      </c>
    </row>
    <row r="33" spans="2:8" ht="39" thickBot="1" x14ac:dyDescent="0.2">
      <c r="B33" s="25" t="s">
        <v>27</v>
      </c>
      <c r="C33" s="26" t="s">
        <v>46</v>
      </c>
      <c r="D33" s="28" t="s">
        <v>45</v>
      </c>
      <c r="E33" s="46"/>
      <c r="F33" s="27">
        <v>80</v>
      </c>
      <c r="G33" s="40">
        <f t="shared" si="0"/>
        <v>0</v>
      </c>
      <c r="H33" s="26" t="s">
        <v>49</v>
      </c>
    </row>
    <row r="34" spans="2:8" ht="39" thickBot="1" x14ac:dyDescent="0.2">
      <c r="B34" s="25" t="s">
        <v>41</v>
      </c>
      <c r="C34" s="26" t="s">
        <v>40</v>
      </c>
      <c r="D34" s="28" t="s">
        <v>28</v>
      </c>
      <c r="E34" s="46"/>
      <c r="F34" s="27">
        <f>(1.5+1.5+1.5+1.5)*2</f>
        <v>12</v>
      </c>
      <c r="G34" s="40">
        <f t="shared" si="0"/>
        <v>0</v>
      </c>
      <c r="H34" s="26" t="s">
        <v>53</v>
      </c>
    </row>
    <row r="35" spans="2:8" ht="39" thickBot="1" x14ac:dyDescent="0.2">
      <c r="B35" s="25" t="s">
        <v>67</v>
      </c>
      <c r="C35" s="26" t="s">
        <v>47</v>
      </c>
      <c r="D35" s="28" t="s">
        <v>48</v>
      </c>
      <c r="E35" s="46"/>
      <c r="F35" s="27">
        <f>1/4*11*2</f>
        <v>5.5</v>
      </c>
      <c r="G35" s="40">
        <f t="shared" si="0"/>
        <v>0</v>
      </c>
      <c r="H35" s="26" t="s">
        <v>54</v>
      </c>
    </row>
    <row r="36" spans="2:8" ht="15.75" thickTop="1" thickBot="1" x14ac:dyDescent="0.2">
      <c r="B36" s="51" t="s">
        <v>61</v>
      </c>
      <c r="C36" s="52"/>
      <c r="D36" s="52"/>
      <c r="E36" s="52"/>
      <c r="F36" s="53"/>
      <c r="G36" s="42">
        <f>SUM(G29:G35)</f>
        <v>0</v>
      </c>
      <c r="H36" s="37"/>
    </row>
    <row r="37" spans="2:8" x14ac:dyDescent="0.15">
      <c r="B37" s="32" t="s">
        <v>57</v>
      </c>
      <c r="C37" s="38"/>
      <c r="D37" s="38"/>
      <c r="E37" s="38"/>
      <c r="F37" s="38"/>
    </row>
    <row r="38" spans="2:8" x14ac:dyDescent="0.15">
      <c r="B38" s="32" t="s">
        <v>58</v>
      </c>
      <c r="C38" s="38"/>
      <c r="D38" s="38"/>
      <c r="E38" s="38"/>
      <c r="F38" s="38"/>
    </row>
    <row r="39" spans="2:8" x14ac:dyDescent="0.15">
      <c r="B39" s="32" t="s">
        <v>29</v>
      </c>
      <c r="C39" s="38"/>
      <c r="D39" s="38"/>
      <c r="E39" s="38"/>
      <c r="F39" s="38"/>
    </row>
    <row r="40" spans="2:8" x14ac:dyDescent="0.15">
      <c r="B40" s="32" t="s">
        <v>59</v>
      </c>
      <c r="C40" s="38"/>
      <c r="D40" s="38"/>
      <c r="E40" s="38"/>
      <c r="F40" s="38"/>
    </row>
    <row r="41" spans="2:8" x14ac:dyDescent="0.15">
      <c r="B41" s="32" t="s">
        <v>56</v>
      </c>
      <c r="C41" s="38"/>
      <c r="D41" s="38"/>
      <c r="E41" s="38"/>
      <c r="F41" s="38"/>
    </row>
    <row r="42" spans="2:8" x14ac:dyDescent="0.15">
      <c r="B42" s="32"/>
      <c r="C42" s="38"/>
      <c r="D42" s="38"/>
      <c r="E42" s="38"/>
      <c r="F42" s="38"/>
    </row>
    <row r="43" spans="2:8" ht="15" thickBot="1" x14ac:dyDescent="0.2">
      <c r="B43" s="54" t="s">
        <v>30</v>
      </c>
      <c r="C43" s="54"/>
      <c r="D43" s="38"/>
      <c r="E43" s="38"/>
      <c r="F43" s="38"/>
    </row>
    <row r="44" spans="2:8" ht="15" thickBot="1" x14ac:dyDescent="0.2">
      <c r="B44" s="23" t="s">
        <v>12</v>
      </c>
      <c r="C44" s="24" t="s">
        <v>39</v>
      </c>
      <c r="D44" s="24" t="s">
        <v>36</v>
      </c>
      <c r="E44" s="24" t="s">
        <v>35</v>
      </c>
      <c r="F44" s="24" t="s">
        <v>13</v>
      </c>
      <c r="G44" s="24" t="s">
        <v>60</v>
      </c>
      <c r="H44" s="24" t="s">
        <v>15</v>
      </c>
    </row>
    <row r="45" spans="2:8" ht="15.75" thickTop="1" thickBot="1" x14ac:dyDescent="0.2">
      <c r="B45" s="25" t="s">
        <v>31</v>
      </c>
      <c r="C45" s="26"/>
      <c r="D45" s="30"/>
      <c r="E45" s="40"/>
      <c r="F45" s="27"/>
      <c r="G45" s="40"/>
      <c r="H45" s="29"/>
    </row>
    <row r="46" spans="2:8" ht="15" thickBot="1" x14ac:dyDescent="0.2">
      <c r="B46" s="25" t="s">
        <v>32</v>
      </c>
      <c r="C46" s="26"/>
      <c r="D46" s="28" t="s">
        <v>38</v>
      </c>
      <c r="E46" s="46"/>
      <c r="F46" s="27">
        <v>20</v>
      </c>
      <c r="G46" s="40">
        <f>E46*F46</f>
        <v>0</v>
      </c>
      <c r="H46" s="30"/>
    </row>
    <row r="47" spans="2:8" ht="15" thickBot="1" x14ac:dyDescent="0.2">
      <c r="B47" s="25" t="s">
        <v>33</v>
      </c>
      <c r="C47" s="26"/>
      <c r="D47" s="30"/>
      <c r="E47" s="40"/>
      <c r="F47" s="27"/>
      <c r="G47" s="40"/>
      <c r="H47" s="30"/>
    </row>
    <row r="48" spans="2:8" ht="15" thickBot="1" x14ac:dyDescent="0.2">
      <c r="B48" s="33" t="s">
        <v>34</v>
      </c>
      <c r="C48" s="34"/>
      <c r="D48" s="57" t="s">
        <v>37</v>
      </c>
      <c r="E48" s="47"/>
      <c r="F48" s="36">
        <v>18</v>
      </c>
      <c r="G48" s="43">
        <f>E48*F48</f>
        <v>0</v>
      </c>
      <c r="H48" s="35"/>
    </row>
    <row r="49" spans="2:8" ht="15.75" thickTop="1" thickBot="1" x14ac:dyDescent="0.2">
      <c r="B49" s="51" t="s">
        <v>61</v>
      </c>
      <c r="C49" s="52"/>
      <c r="D49" s="52"/>
      <c r="E49" s="52"/>
      <c r="F49" s="53"/>
      <c r="G49" s="42">
        <f>SUM(G45:G48)</f>
        <v>0</v>
      </c>
      <c r="H49" s="37"/>
    </row>
    <row r="50" spans="2:8" ht="15" thickBot="1" x14ac:dyDescent="0.2">
      <c r="G50" s="44"/>
    </row>
    <row r="51" spans="2:8" ht="21" customHeight="1" thickBot="1" x14ac:dyDescent="0.2">
      <c r="B51" s="58" t="s">
        <v>70</v>
      </c>
      <c r="C51" s="58"/>
      <c r="D51" s="58"/>
      <c r="E51" s="58"/>
      <c r="F51" s="58"/>
      <c r="G51" s="45">
        <f>G25+G36+G49</f>
        <v>0</v>
      </c>
    </row>
    <row r="52" spans="2:8" ht="21" customHeight="1" x14ac:dyDescent="0.15">
      <c r="B52" s="38"/>
      <c r="C52" s="38" t="s">
        <v>63</v>
      </c>
      <c r="D52" s="39"/>
      <c r="E52" s="39"/>
      <c r="F52" s="39"/>
      <c r="G52" s="59" t="s">
        <v>72</v>
      </c>
    </row>
  </sheetData>
  <sheetProtection selectLockedCells="1"/>
  <mergeCells count="9">
    <mergeCell ref="A2:G2"/>
    <mergeCell ref="E15:F15"/>
    <mergeCell ref="E14:F14"/>
    <mergeCell ref="B51:F51"/>
    <mergeCell ref="B49:F49"/>
    <mergeCell ref="B19:C19"/>
    <mergeCell ref="B43:C43"/>
    <mergeCell ref="B25:F25"/>
    <mergeCell ref="B36:F36"/>
  </mergeCells>
  <phoneticPr fontId="2"/>
  <dataValidations count="1">
    <dataValidation imeMode="off" allowBlank="1" showInputMessage="1" showErrorMessage="1" sqref="C6"/>
  </dataValidations>
  <pageMargins left="0.39370078740157483" right="0.19685039370078741" top="0.59055118110236227" bottom="0.59055118110236227" header="0.19685039370078741" footer="0.19685039370078741"/>
  <pageSetup paperSize="9" scale="6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 </vt:lpstr>
      <vt:lpstr>'見積書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morimotohideki</dc:creator>
  <cp:lastModifiedBy>鳥取県</cp:lastModifiedBy>
  <cp:lastPrinted>2023-03-07T00:54:42Z</cp:lastPrinted>
  <dcterms:created xsi:type="dcterms:W3CDTF">2005-06-14T06:59:38Z</dcterms:created>
  <dcterms:modified xsi:type="dcterms:W3CDTF">2023-03-07T02:38:48Z</dcterms:modified>
</cp:coreProperties>
</file>